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水口東高等学校・中学校\C00_校務分掌（課、部、室および各学科）\C10企画\令和04年度\600 広報（オープンスクール・学校案内・学校新聞）★Ｒ３年度は「部活動は変更がありえる」、と追記すること\お　オープンスクール\第２回学校説明会＠水口東高校\8月① 中学へ案内・HP掲載\縄田先生へHPお願いします\"/>
    </mc:Choice>
  </mc:AlternateContent>
  <bookViews>
    <workbookView xWindow="0" yWindow="0" windowWidth="9660" windowHeight="6510" tabRatio="840" activeTab="4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8" i="15" l="1"/>
  <c r="N16" i="15"/>
  <c r="N20" i="15" s="1"/>
  <c r="N18" i="14"/>
  <c r="N16" i="14"/>
  <c r="N20" i="14" s="1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<sst xmlns="http://schemas.openxmlformats.org/spreadsheetml/2006/main" count="731" uniqueCount="95">
  <si>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</si>
  <si>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</si>
  <si>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</si>
  <si>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</si>
  <si>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</si>
  <si>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</si>
  <si>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</si>
  <si>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</si>
  <si>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</si>
  <si>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</si>
  <si>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</si>
  <si>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</si>
  <si>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</si>
  <si>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</si>
  <si>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</si>
  <si>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</si>
  <si>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</si>
  <si>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</si>
  <si>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</si>
  <si>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</si>
  <si>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</si>
  <si>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</si>
  <si>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</si>
  <si>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</si>
  <si>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</si>
  <si>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</si>
  <si>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</si>
  <si>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</si>
  <si>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</si>
  <si>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</si>
  <si>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</si>
  <si>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</si>
  <si>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</si>
  <si>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</si>
  <si>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</si>
  <si>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</si>
  <si>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</si>
  <si>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</si>
  <si>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</si>
  <si>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</si>
  <si>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</si>
  <si>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</si>
  <si>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</si>
  <si>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</si>
  <si>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</si>
  <si>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</si>
  <si>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</si>
  <si>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</si>
  <si>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</si>
  <si>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</si>
  <si>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</si>
  <si>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</si>
  <si>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</si>
  <si>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</si>
  <si>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</si>
  <si>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</si>
  <si>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</si>
  <si>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</si>
  <si>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</si>
  <si>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</si>
  <si>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</si>
  <si>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</si>
  <si>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</si>
  <si>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</si>
  <si>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</si>
  <si>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</si>
  <si>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</si>
  <si>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</si>
  <si>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</si>
  <si>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</si>
  <si>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</si>
  <si>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</si>
  <si>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</si>
  <si>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</si>
  <si>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</si>
  <si>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</si>
  <si>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</si>
  <si>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</si>
  <si>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</si>
  <si>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</si>
  <si>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</si>
  <si>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</si>
  <si>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</si>
  <si>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</si>
  <si>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</si>
  <si>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水口東</t>
    <rPh sb="0" eb="2">
      <t>ミナクチ</t>
    </rPh>
    <rPh sb="2" eb="3">
      <t>ヒガシ</t>
    </rPh>
    <phoneticPr fontId="1"/>
  </si>
  <si>
    <t>普通</t>
    <rPh sb="0" eb="2">
      <t>フツウ</t>
    </rPh>
    <phoneticPr fontId="1"/>
  </si>
  <si>
    <t>0748-62-6745</t>
    <phoneticPr fontId="1"/>
  </si>
  <si>
    <t>0748-63-0823</t>
    <phoneticPr fontId="1"/>
  </si>
  <si>
    <t>e-minakuchi-jsh.nyugaku@pref-shiga.ed.jp</t>
    <phoneticPr fontId="1"/>
  </si>
  <si>
    <t>31-2</t>
    <phoneticPr fontId="1"/>
  </si>
  <si>
    <r>
      <t xml:space="preserve">
①このシート
（「申込様式・提出用」）
に加えて、
</t>
    </r>
    <r>
      <rPr>
        <b/>
        <sz val="14"/>
        <color rgb="FFFF0000"/>
        <rFont val="ＭＳ Ｐゴシック"/>
        <family val="3"/>
        <charset val="128"/>
      </rPr>
      <t>②参加生徒名簿のシート
（「申込様式・入力用」）
の２種類のシート</t>
    </r>
    <r>
      <rPr>
        <sz val="11"/>
        <rFont val="ＭＳ Ｐゴシック"/>
        <family val="3"/>
        <charset val="128"/>
      </rPr>
      <t>を添付・提出してください。</t>
    </r>
    <rPh sb="10" eb="11">
      <t>モウ</t>
    </rPh>
    <rPh sb="11" eb="12">
      <t>コ</t>
    </rPh>
    <rPh sb="12" eb="14">
      <t>ヨウシキ</t>
    </rPh>
    <rPh sb="13" eb="14">
      <t>シキ</t>
    </rPh>
    <rPh sb="15" eb="18">
      <t>テイシュツヨウ</t>
    </rPh>
    <rPh sb="23" eb="24">
      <t>クワ</t>
    </rPh>
    <rPh sb="30" eb="32">
      <t>サンカ</t>
    </rPh>
    <rPh sb="32" eb="34">
      <t>セイト</t>
    </rPh>
    <rPh sb="34" eb="36">
      <t>メイボ</t>
    </rPh>
    <rPh sb="43" eb="44">
      <t>モウ</t>
    </rPh>
    <rPh sb="44" eb="45">
      <t>コ</t>
    </rPh>
    <rPh sb="45" eb="47">
      <t>ヨウシキ</t>
    </rPh>
    <rPh sb="48" eb="51">
      <t>ニュウリョクヨウ</t>
    </rPh>
    <rPh sb="57" eb="59">
      <t>シュルイ</t>
    </rPh>
    <rPh sb="64" eb="66">
      <t>テンプ</t>
    </rPh>
    <rPh sb="67" eb="69">
      <t>テイシュツ</t>
    </rPh>
    <phoneticPr fontId="1"/>
  </si>
  <si>
    <t>31-2</t>
    <phoneticPr fontId="1"/>
  </si>
  <si>
    <t>外字はこちらで認識されませんので略字等の入力をお願いします。</t>
    <rPh sb="0" eb="2">
      <t>ガイジ</t>
    </rPh>
    <rPh sb="7" eb="9">
      <t>ニンシキ</t>
    </rPh>
    <rPh sb="16" eb="18">
      <t>リャクジ</t>
    </rPh>
    <rPh sb="18" eb="19">
      <t>トウ</t>
    </rPh>
    <rPh sb="20" eb="22">
      <t>ニュウリョク</t>
    </rPh>
    <rPh sb="24" eb="25">
      <t>ネガ</t>
    </rPh>
    <phoneticPr fontId="1"/>
  </si>
  <si>
    <t>　　②「申込様式・入力用」で生徒番号を入力すると、氏名･ふりがな･性別を呼び出すことができます。（外字を避けていただけると高校側の集計作業が大変助かります）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rPh sb="49" eb="51">
      <t>ガイジ</t>
    </rPh>
    <rPh sb="52" eb="53">
      <t>サ</t>
    </rPh>
    <rPh sb="61" eb="63">
      <t>コウコウ</t>
    </rPh>
    <rPh sb="63" eb="64">
      <t>ガワ</t>
    </rPh>
    <rPh sb="65" eb="67">
      <t>シュウケイ</t>
    </rPh>
    <rPh sb="67" eb="69">
      <t>サギョウ</t>
    </rPh>
    <rPh sb="70" eb="72">
      <t>タイヘン</t>
    </rPh>
    <rPh sb="72" eb="73">
      <t>タス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</si>
</sst>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7" borderId="0" xfId="0" applyFill="1"/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4" fillId="8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20" fontId="0" fillId="6" borderId="12" xfId="0" applyNumberForma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-minakuchi-jsh.nyugaku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-minakuchi-jsh.nyugaku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Q304"/>
  <sheetViews>
    <sheetView topLeftCell="A22" zoomScaleNormal="100" workbookViewId="0">
      <selection activeCell="J39" sqref="J39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60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58</v>
      </c>
      <c r="C5" s="23" t="s">
        <v>59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53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8" t="s">
        <v>44</v>
      </c>
      <c r="H8" s="89"/>
      <c r="I8" s="89"/>
      <c r="J8" s="89"/>
      <c r="K8" s="89"/>
      <c r="L8" s="90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1"/>
      <c r="H9" s="92"/>
      <c r="I9" s="92"/>
      <c r="J9" s="92"/>
      <c r="K9" s="92"/>
      <c r="L9" s="93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65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66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42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40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49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41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6" t="s">
        <v>43</v>
      </c>
      <c r="H19" s="87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5" t="s">
        <v>64</v>
      </c>
      <c r="H20" s="85"/>
      <c r="I20" s="85"/>
      <c r="J20" s="85"/>
      <c r="K20" s="85"/>
      <c r="L20" s="85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5"/>
      <c r="H21" s="85"/>
      <c r="I21" s="85"/>
      <c r="J21" s="85"/>
      <c r="K21" s="85"/>
      <c r="L21" s="85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5"/>
      <c r="H22" s="85"/>
      <c r="I22" s="85"/>
      <c r="J22" s="85"/>
      <c r="K22" s="85"/>
      <c r="L22" s="85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54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5" t="s">
        <v>56</v>
      </c>
      <c r="H24" s="85"/>
      <c r="I24" s="85"/>
      <c r="J24" s="85"/>
      <c r="K24" s="85"/>
      <c r="L24" s="85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5"/>
      <c r="H25" s="85"/>
      <c r="I25" s="85"/>
      <c r="J25" s="85"/>
      <c r="K25" s="85"/>
      <c r="L25" s="85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4" t="s">
        <v>52</v>
      </c>
      <c r="H26" s="94"/>
      <c r="I26" s="94"/>
      <c r="J26" s="94"/>
      <c r="K26" s="94"/>
      <c r="L26" s="94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4" t="s">
        <v>63</v>
      </c>
      <c r="H27" s="94"/>
      <c r="I27" s="94"/>
      <c r="J27" s="94"/>
      <c r="K27" s="94"/>
      <c r="L27" s="94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57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45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5" t="s">
        <v>55</v>
      </c>
      <c r="H30" s="85"/>
      <c r="I30" s="85"/>
      <c r="J30" s="85"/>
      <c r="K30" s="85"/>
      <c r="L30" s="85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39</v>
      </c>
    </row>
    <row r="33" spans="1:1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46</v>
      </c>
    </row>
    <row r="34" spans="1:1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47</v>
      </c>
    </row>
    <row r="35" spans="1:1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s="84" t="s">
        <v>94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1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67</v>
      </c>
    </row>
    <row r="38" spans="1:1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68</v>
      </c>
    </row>
    <row r="39" spans="1:1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48</v>
      </c>
    </row>
    <row r="40" spans="1:1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50</v>
      </c>
    </row>
    <row r="41" spans="1:1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51</v>
      </c>
    </row>
    <row r="42" spans="1:1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1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1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1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1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1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1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L20" sqref="L20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5" t="s">
        <v>69</v>
      </c>
      <c r="E1" s="105"/>
      <c r="F1" s="106"/>
      <c r="G1" s="2" t="s">
        <v>2</v>
      </c>
      <c r="H1" s="2" t="s">
        <v>70</v>
      </c>
      <c r="I1" s="6"/>
      <c r="J1" s="109" t="s">
        <v>71</v>
      </c>
      <c r="K1" s="109"/>
      <c r="L1" s="109"/>
      <c r="M1" s="109"/>
      <c r="N1" s="109"/>
    </row>
    <row r="2" spans="1:15" ht="15" customHeight="1">
      <c r="B2" s="61">
        <v>1</v>
      </c>
      <c r="C2" s="62"/>
      <c r="D2" s="95" t="str">
        <f t="shared" ref="D2:D16" si="0">IF(C2="","",VLOOKUP(C2,学年名簿,2))</f>
        <v/>
      </c>
      <c r="E2" s="96"/>
      <c r="F2" s="97"/>
      <c r="G2" s="63" t="str">
        <f t="shared" ref="G2:G33" si="1">IF(C2="","",VLOOKUP(C2,学年名簿,4))</f>
        <v/>
      </c>
      <c r="H2" s="64"/>
      <c r="I2" s="9"/>
      <c r="J2" s="109"/>
      <c r="K2" s="109"/>
      <c r="L2" s="109"/>
      <c r="M2" s="109"/>
      <c r="N2" s="109"/>
    </row>
    <row r="3" spans="1:15" ht="15" customHeight="1">
      <c r="B3" s="65">
        <v>2</v>
      </c>
      <c r="C3" s="66"/>
      <c r="D3" s="98" t="str">
        <f t="shared" si="0"/>
        <v/>
      </c>
      <c r="E3" s="99"/>
      <c r="F3" s="100"/>
      <c r="G3" s="67" t="str">
        <f t="shared" si="1"/>
        <v/>
      </c>
      <c r="H3" s="68"/>
      <c r="I3" s="11"/>
      <c r="J3" s="109"/>
      <c r="K3" s="109"/>
      <c r="L3" s="109"/>
      <c r="M3" s="109"/>
      <c r="N3" s="109"/>
    </row>
    <row r="4" spans="1:15" ht="15" customHeight="1">
      <c r="B4" s="65">
        <v>3</v>
      </c>
      <c r="C4" s="66"/>
      <c r="D4" s="98" t="str">
        <f t="shared" si="0"/>
        <v/>
      </c>
      <c r="E4" s="99"/>
      <c r="F4" s="100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8" t="str">
        <f t="shared" si="0"/>
        <v/>
      </c>
      <c r="E5" s="99"/>
      <c r="F5" s="100"/>
      <c r="G5" s="67" t="str">
        <f t="shared" si="1"/>
        <v/>
      </c>
      <c r="H5" s="68"/>
      <c r="I5" s="11"/>
      <c r="J5" s="107" t="s">
        <v>72</v>
      </c>
      <c r="K5" s="107"/>
      <c r="L5" s="107"/>
      <c r="M5" s="107"/>
      <c r="N5" s="107"/>
    </row>
    <row r="6" spans="1:15" ht="15" customHeight="1">
      <c r="B6" s="65">
        <v>5</v>
      </c>
      <c r="C6" s="66"/>
      <c r="D6" s="98" t="str">
        <f t="shared" si="0"/>
        <v/>
      </c>
      <c r="E6" s="99"/>
      <c r="F6" s="100"/>
      <c r="G6" s="67" t="str">
        <f t="shared" si="1"/>
        <v/>
      </c>
      <c r="H6" s="68"/>
      <c r="I6" s="11"/>
      <c r="J6" s="107"/>
      <c r="K6" s="107"/>
      <c r="L6" s="107"/>
      <c r="M6" s="107"/>
      <c r="N6" s="107"/>
    </row>
    <row r="7" spans="1:15" ht="15" customHeight="1">
      <c r="B7" s="65">
        <v>6</v>
      </c>
      <c r="C7" s="66"/>
      <c r="D7" s="98" t="str">
        <f t="shared" si="0"/>
        <v/>
      </c>
      <c r="E7" s="99"/>
      <c r="F7" s="100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8" t="str">
        <f t="shared" si="0"/>
        <v/>
      </c>
      <c r="E8" s="99"/>
      <c r="F8" s="100"/>
      <c r="G8" s="67" t="str">
        <f t="shared" si="1"/>
        <v/>
      </c>
      <c r="H8" s="68"/>
      <c r="I8" s="11"/>
      <c r="J8" s="34" t="s">
        <v>8</v>
      </c>
      <c r="K8" s="34"/>
      <c r="L8" s="34"/>
      <c r="M8" s="108" t="s">
        <v>70</v>
      </c>
      <c r="N8" s="108"/>
    </row>
    <row r="9" spans="1:15" ht="15" customHeight="1">
      <c r="B9" s="65">
        <v>8</v>
      </c>
      <c r="C9" s="66"/>
      <c r="D9" s="98" t="str">
        <f t="shared" si="0"/>
        <v/>
      </c>
      <c r="E9" s="99"/>
      <c r="F9" s="100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8" t="str">
        <f t="shared" si="0"/>
        <v/>
      </c>
      <c r="E10" s="99"/>
      <c r="F10" s="100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1" t="str">
        <f t="shared" si="0"/>
        <v/>
      </c>
      <c r="E11" s="102"/>
      <c r="F11" s="103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95" t="str">
        <f t="shared" si="0"/>
        <v/>
      </c>
      <c r="E12" s="96"/>
      <c r="F12" s="97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8" t="str">
        <f t="shared" si="0"/>
        <v/>
      </c>
      <c r="E13" s="99"/>
      <c r="F13" s="100"/>
      <c r="G13" s="67" t="str">
        <f t="shared" si="1"/>
        <v/>
      </c>
      <c r="H13" s="68"/>
      <c r="I13" s="11"/>
      <c r="J13" s="104" t="s">
        <v>93</v>
      </c>
      <c r="K13" s="104"/>
      <c r="L13" s="104"/>
      <c r="M13" s="104"/>
      <c r="N13" s="104"/>
    </row>
    <row r="14" spans="1:15" ht="15" customHeight="1">
      <c r="B14" s="65">
        <v>13</v>
      </c>
      <c r="C14" s="66"/>
      <c r="D14" s="98" t="str">
        <f t="shared" si="0"/>
        <v/>
      </c>
      <c r="E14" s="99"/>
      <c r="F14" s="100"/>
      <c r="G14" s="67" t="str">
        <f t="shared" si="1"/>
        <v/>
      </c>
      <c r="H14" s="68"/>
      <c r="I14" s="11"/>
      <c r="J14" s="104"/>
      <c r="K14" s="104"/>
      <c r="L14" s="104"/>
      <c r="M14" s="104"/>
      <c r="N14" s="104"/>
    </row>
    <row r="15" spans="1:15" ht="15" customHeight="1">
      <c r="B15" s="65">
        <v>14</v>
      </c>
      <c r="C15" s="66"/>
      <c r="D15" s="98" t="str">
        <f t="shared" si="0"/>
        <v/>
      </c>
      <c r="E15" s="99"/>
      <c r="F15" s="100"/>
      <c r="G15" s="67" t="str">
        <f t="shared" si="1"/>
        <v/>
      </c>
      <c r="H15" s="68"/>
      <c r="I15" s="11"/>
      <c r="J15" s="104"/>
      <c r="K15" s="104"/>
      <c r="L15" s="104"/>
      <c r="M15" s="104"/>
      <c r="N15" s="104"/>
    </row>
    <row r="16" spans="1:15" ht="15" customHeight="1">
      <c r="A16" s="7"/>
      <c r="B16" s="65">
        <v>15</v>
      </c>
      <c r="C16" s="66"/>
      <c r="D16" s="98" t="str">
        <f t="shared" si="0"/>
        <v/>
      </c>
      <c r="E16" s="99"/>
      <c r="F16" s="100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8" t="str">
        <f t="shared" ref="D17:D31" si="2">IF(C17="","",VLOOKUP(C17,学年名簿,2))</f>
        <v/>
      </c>
      <c r="E17" s="99"/>
      <c r="F17" s="100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8" t="str">
        <f t="shared" si="2"/>
        <v/>
      </c>
      <c r="E18" s="99"/>
      <c r="F18" s="100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8" t="str">
        <f t="shared" si="2"/>
        <v/>
      </c>
      <c r="E19" s="99"/>
      <c r="F19" s="100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8" t="str">
        <f t="shared" si="2"/>
        <v/>
      </c>
      <c r="E20" s="99"/>
      <c r="F20" s="100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1" t="str">
        <f t="shared" si="2"/>
        <v/>
      </c>
      <c r="E21" s="102"/>
      <c r="F21" s="103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5" t="str">
        <f t="shared" si="2"/>
        <v/>
      </c>
      <c r="E22" s="96"/>
      <c r="F22" s="97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8" t="str">
        <f t="shared" si="2"/>
        <v/>
      </c>
      <c r="E23" s="99"/>
      <c r="F23" s="100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8" t="str">
        <f t="shared" si="2"/>
        <v/>
      </c>
      <c r="E24" s="99"/>
      <c r="F24" s="100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8" t="str">
        <f t="shared" si="2"/>
        <v/>
      </c>
      <c r="E25" s="99"/>
      <c r="F25" s="100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8" t="str">
        <f t="shared" si="2"/>
        <v/>
      </c>
      <c r="E26" s="99"/>
      <c r="F26" s="100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8" t="str">
        <f t="shared" si="2"/>
        <v/>
      </c>
      <c r="E27" s="99"/>
      <c r="F27" s="100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8" t="str">
        <f t="shared" si="2"/>
        <v/>
      </c>
      <c r="E28" s="99"/>
      <c r="F28" s="100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8" t="str">
        <f t="shared" si="2"/>
        <v/>
      </c>
      <c r="E29" s="99"/>
      <c r="F29" s="100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8" t="str">
        <f t="shared" si="2"/>
        <v/>
      </c>
      <c r="E30" s="99"/>
      <c r="F30" s="100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1" t="str">
        <f t="shared" si="2"/>
        <v/>
      </c>
      <c r="E31" s="102"/>
      <c r="F31" s="103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5" t="str">
        <f t="shared" ref="D32:D51" si="3">IF(C32="","",VLOOKUP(C32,学年名簿,2))</f>
        <v/>
      </c>
      <c r="E32" s="96"/>
      <c r="F32" s="97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8" t="str">
        <f t="shared" si="3"/>
        <v/>
      </c>
      <c r="E33" s="99"/>
      <c r="F33" s="100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8" t="str">
        <f t="shared" si="3"/>
        <v/>
      </c>
      <c r="E34" s="99"/>
      <c r="F34" s="100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8" t="str">
        <f t="shared" si="3"/>
        <v/>
      </c>
      <c r="E35" s="99"/>
      <c r="F35" s="100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8" t="str">
        <f t="shared" si="3"/>
        <v/>
      </c>
      <c r="E36" s="99"/>
      <c r="F36" s="100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8" t="str">
        <f t="shared" si="3"/>
        <v/>
      </c>
      <c r="E37" s="99"/>
      <c r="F37" s="100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8" t="str">
        <f t="shared" si="3"/>
        <v/>
      </c>
      <c r="E38" s="99"/>
      <c r="F38" s="100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8" t="str">
        <f t="shared" si="3"/>
        <v/>
      </c>
      <c r="E39" s="99"/>
      <c r="F39" s="100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8" t="str">
        <f t="shared" si="3"/>
        <v/>
      </c>
      <c r="E40" s="99"/>
      <c r="F40" s="100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1" t="str">
        <f t="shared" si="3"/>
        <v/>
      </c>
      <c r="E41" s="102"/>
      <c r="F41" s="103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95" t="str">
        <f t="shared" si="3"/>
        <v/>
      </c>
      <c r="E42" s="96"/>
      <c r="F42" s="97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8" t="str">
        <f t="shared" si="3"/>
        <v/>
      </c>
      <c r="E43" s="99"/>
      <c r="F43" s="100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8" t="str">
        <f t="shared" si="3"/>
        <v/>
      </c>
      <c r="E44" s="99"/>
      <c r="F44" s="100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8" t="str">
        <f t="shared" si="3"/>
        <v/>
      </c>
      <c r="E45" s="99"/>
      <c r="F45" s="100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8" t="str">
        <f t="shared" si="3"/>
        <v/>
      </c>
      <c r="E46" s="99"/>
      <c r="F46" s="100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8" t="str">
        <f t="shared" si="3"/>
        <v/>
      </c>
      <c r="E47" s="99"/>
      <c r="F47" s="100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8" t="str">
        <f t="shared" si="3"/>
        <v/>
      </c>
      <c r="E48" s="99"/>
      <c r="F48" s="100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8" t="str">
        <f t="shared" si="3"/>
        <v/>
      </c>
      <c r="E49" s="99"/>
      <c r="F49" s="100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8" t="str">
        <f t="shared" si="3"/>
        <v/>
      </c>
      <c r="E50" s="99"/>
      <c r="F50" s="100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1" t="str">
        <f t="shared" si="3"/>
        <v/>
      </c>
      <c r="E51" s="102"/>
      <c r="F51" s="103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95" t="str">
        <f t="shared" ref="D52:D71" si="5">IF(C52="","",VLOOKUP(C52,学年名簿,2))</f>
        <v/>
      </c>
      <c r="E52" s="96"/>
      <c r="F52" s="97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8" t="str">
        <f t="shared" si="5"/>
        <v/>
      </c>
      <c r="E53" s="99"/>
      <c r="F53" s="100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8" t="str">
        <f t="shared" si="5"/>
        <v/>
      </c>
      <c r="E54" s="99"/>
      <c r="F54" s="100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8" t="str">
        <f t="shared" si="5"/>
        <v/>
      </c>
      <c r="E55" s="99"/>
      <c r="F55" s="100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8" t="str">
        <f t="shared" si="5"/>
        <v/>
      </c>
      <c r="E56" s="99"/>
      <c r="F56" s="100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8" t="str">
        <f t="shared" si="5"/>
        <v/>
      </c>
      <c r="E57" s="99"/>
      <c r="F57" s="100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8" t="str">
        <f t="shared" si="5"/>
        <v/>
      </c>
      <c r="E58" s="99"/>
      <c r="F58" s="100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8" t="str">
        <f t="shared" si="5"/>
        <v/>
      </c>
      <c r="E59" s="99"/>
      <c r="F59" s="100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8" t="str">
        <f t="shared" si="5"/>
        <v/>
      </c>
      <c r="E60" s="99"/>
      <c r="F60" s="100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1" t="str">
        <f t="shared" si="5"/>
        <v/>
      </c>
      <c r="E61" s="102"/>
      <c r="F61" s="103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95" t="str">
        <f t="shared" si="5"/>
        <v/>
      </c>
      <c r="E62" s="96"/>
      <c r="F62" s="97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8" t="str">
        <f t="shared" si="5"/>
        <v/>
      </c>
      <c r="E63" s="99"/>
      <c r="F63" s="100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8" t="str">
        <f t="shared" si="5"/>
        <v/>
      </c>
      <c r="E64" s="99"/>
      <c r="F64" s="100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8" t="str">
        <f t="shared" si="5"/>
        <v/>
      </c>
      <c r="E65" s="99"/>
      <c r="F65" s="100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8" t="str">
        <f t="shared" si="5"/>
        <v/>
      </c>
      <c r="E66" s="99"/>
      <c r="F66" s="100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8" t="str">
        <f t="shared" si="5"/>
        <v/>
      </c>
      <c r="E67" s="99"/>
      <c r="F67" s="100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8" t="str">
        <f t="shared" si="5"/>
        <v/>
      </c>
      <c r="E68" s="99"/>
      <c r="F68" s="100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8" t="str">
        <f t="shared" si="5"/>
        <v/>
      </c>
      <c r="E69" s="99"/>
      <c r="F69" s="100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8" t="str">
        <f t="shared" si="5"/>
        <v/>
      </c>
      <c r="E70" s="99"/>
      <c r="F70" s="100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1" t="str">
        <f t="shared" si="5"/>
        <v/>
      </c>
      <c r="E71" s="102"/>
      <c r="F71" s="103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95" t="str">
        <f t="shared" ref="D72:D91" si="7">IF(C72="","",VLOOKUP(C72,学年名簿,2))</f>
        <v/>
      </c>
      <c r="E72" s="96"/>
      <c r="F72" s="97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8" t="str">
        <f t="shared" si="7"/>
        <v/>
      </c>
      <c r="E73" s="99"/>
      <c r="F73" s="100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8" t="str">
        <f t="shared" si="7"/>
        <v/>
      </c>
      <c r="E74" s="99"/>
      <c r="F74" s="100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8" t="str">
        <f t="shared" si="7"/>
        <v/>
      </c>
      <c r="E75" s="99"/>
      <c r="F75" s="100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8" t="str">
        <f t="shared" si="7"/>
        <v/>
      </c>
      <c r="E76" s="99"/>
      <c r="F76" s="100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8" t="str">
        <f t="shared" si="7"/>
        <v/>
      </c>
      <c r="E77" s="99"/>
      <c r="F77" s="100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8" t="str">
        <f t="shared" si="7"/>
        <v/>
      </c>
      <c r="E78" s="99"/>
      <c r="F78" s="100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8" t="str">
        <f t="shared" si="7"/>
        <v/>
      </c>
      <c r="E79" s="99"/>
      <c r="F79" s="100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8" t="str">
        <f t="shared" si="7"/>
        <v/>
      </c>
      <c r="E80" s="99"/>
      <c r="F80" s="100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1" t="str">
        <f t="shared" si="7"/>
        <v/>
      </c>
      <c r="E81" s="102"/>
      <c r="F81" s="103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95" t="str">
        <f t="shared" si="7"/>
        <v/>
      </c>
      <c r="E82" s="96"/>
      <c r="F82" s="97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8" t="str">
        <f t="shared" si="7"/>
        <v/>
      </c>
      <c r="E83" s="99"/>
      <c r="F83" s="100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8" t="str">
        <f t="shared" si="7"/>
        <v/>
      </c>
      <c r="E84" s="99"/>
      <c r="F84" s="100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8" t="str">
        <f t="shared" si="7"/>
        <v/>
      </c>
      <c r="E85" s="99"/>
      <c r="F85" s="100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8" t="str">
        <f t="shared" si="7"/>
        <v/>
      </c>
      <c r="E86" s="99"/>
      <c r="F86" s="100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8" t="str">
        <f t="shared" si="7"/>
        <v/>
      </c>
      <c r="E87" s="99"/>
      <c r="F87" s="100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8" t="str">
        <f t="shared" si="7"/>
        <v/>
      </c>
      <c r="E88" s="99"/>
      <c r="F88" s="100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8" t="str">
        <f t="shared" si="7"/>
        <v/>
      </c>
      <c r="E89" s="99"/>
      <c r="F89" s="100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8" t="str">
        <f t="shared" si="7"/>
        <v/>
      </c>
      <c r="E90" s="99"/>
      <c r="F90" s="100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1" t="str">
        <f t="shared" si="7"/>
        <v/>
      </c>
      <c r="E91" s="102"/>
      <c r="F91" s="103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95" t="str">
        <f t="shared" ref="D92:D111" si="8">IF(C92="","",VLOOKUP(C92,学年名簿,2))</f>
        <v/>
      </c>
      <c r="E92" s="96"/>
      <c r="F92" s="97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8" t="str">
        <f t="shared" si="8"/>
        <v/>
      </c>
      <c r="E93" s="99"/>
      <c r="F93" s="100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8" t="str">
        <f t="shared" si="8"/>
        <v/>
      </c>
      <c r="E94" s="99"/>
      <c r="F94" s="100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8" t="str">
        <f t="shared" si="8"/>
        <v/>
      </c>
      <c r="E95" s="99"/>
      <c r="F95" s="100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8" t="str">
        <f t="shared" si="8"/>
        <v/>
      </c>
      <c r="E96" s="99"/>
      <c r="F96" s="100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8" t="str">
        <f t="shared" si="8"/>
        <v/>
      </c>
      <c r="E97" s="99"/>
      <c r="F97" s="100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8" t="str">
        <f t="shared" si="8"/>
        <v/>
      </c>
      <c r="E98" s="99"/>
      <c r="F98" s="100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8" t="str">
        <f t="shared" si="8"/>
        <v/>
      </c>
      <c r="E99" s="99"/>
      <c r="F99" s="100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8" t="str">
        <f t="shared" si="8"/>
        <v/>
      </c>
      <c r="E100" s="99"/>
      <c r="F100" s="100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1" t="str">
        <f t="shared" si="8"/>
        <v/>
      </c>
      <c r="E101" s="102"/>
      <c r="F101" s="103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5" t="str">
        <f t="shared" si="8"/>
        <v/>
      </c>
      <c r="E102" s="96"/>
      <c r="F102" s="97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8" t="str">
        <f t="shared" si="8"/>
        <v/>
      </c>
      <c r="E103" s="99"/>
      <c r="F103" s="100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8" t="str">
        <f t="shared" si="8"/>
        <v/>
      </c>
      <c r="E104" s="99"/>
      <c r="F104" s="100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8" t="str">
        <f t="shared" si="8"/>
        <v/>
      </c>
      <c r="E105" s="99"/>
      <c r="F105" s="100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8" t="str">
        <f t="shared" si="8"/>
        <v/>
      </c>
      <c r="E106" s="99"/>
      <c r="F106" s="100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8" t="str">
        <f t="shared" si="8"/>
        <v/>
      </c>
      <c r="E107" s="99"/>
      <c r="F107" s="100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8" t="str">
        <f t="shared" si="8"/>
        <v/>
      </c>
      <c r="E108" s="99"/>
      <c r="F108" s="100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8" t="str">
        <f t="shared" si="8"/>
        <v/>
      </c>
      <c r="E109" s="99"/>
      <c r="F109" s="100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8" t="str">
        <f t="shared" si="8"/>
        <v/>
      </c>
      <c r="E110" s="99"/>
      <c r="F110" s="100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1" t="str">
        <f t="shared" si="8"/>
        <v/>
      </c>
      <c r="E111" s="102"/>
      <c r="F111" s="103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5">
    <mergeCell ref="D35:F35"/>
    <mergeCell ref="D36:F36"/>
    <mergeCell ref="D33:F33"/>
    <mergeCell ref="D20:F20"/>
    <mergeCell ref="J13:N15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62:F62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  <mergeCell ref="D60:F6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topLeftCell="A4" zoomScaleNormal="100" zoomScaleSheetLayoutView="100" workbookViewId="0">
      <selection activeCell="N11" sqref="N11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5" t="s">
        <v>69</v>
      </c>
      <c r="E1" s="105"/>
      <c r="F1" s="106"/>
      <c r="G1" s="51" t="s">
        <v>2</v>
      </c>
      <c r="H1" s="51" t="s">
        <v>70</v>
      </c>
      <c r="I1" s="6"/>
      <c r="J1" s="109" t="s">
        <v>71</v>
      </c>
      <c r="K1" s="109"/>
      <c r="L1" s="109"/>
      <c r="M1" s="109"/>
      <c r="N1" s="109"/>
    </row>
    <row r="2" spans="1:15" ht="15" customHeight="1">
      <c r="B2" s="61">
        <v>1</v>
      </c>
      <c r="C2" s="62">
        <v>3102</v>
      </c>
      <c r="D2" s="95" t="str">
        <f t="shared" ref="D2:D65" si="0">IF(C2="","",VLOOKUP(C2,学年名簿,2))</f>
        <v>○○　○○</v>
      </c>
      <c r="E2" s="96"/>
      <c r="F2" s="97"/>
      <c r="G2" s="63" t="str">
        <f t="shared" ref="G2:G65" si="1">IF(C2="","",VLOOKUP(C2,学年名簿,4))</f>
        <v>男</v>
      </c>
      <c r="H2" s="64"/>
      <c r="I2" s="9"/>
      <c r="J2" s="109"/>
      <c r="K2" s="109"/>
      <c r="L2" s="109"/>
      <c r="M2" s="109"/>
      <c r="N2" s="109"/>
    </row>
    <row r="3" spans="1:15" ht="15" customHeight="1">
      <c r="B3" s="65">
        <v>2</v>
      </c>
      <c r="C3" s="66">
        <v>3111</v>
      </c>
      <c r="D3" s="98" t="str">
        <f t="shared" si="0"/>
        <v>○○　○○</v>
      </c>
      <c r="E3" s="99"/>
      <c r="F3" s="100"/>
      <c r="G3" s="67" t="str">
        <f t="shared" si="1"/>
        <v>女</v>
      </c>
      <c r="H3" s="68">
        <v>1</v>
      </c>
      <c r="I3" s="11"/>
      <c r="J3" s="109"/>
      <c r="K3" s="109"/>
      <c r="L3" s="109"/>
      <c r="M3" s="109"/>
      <c r="N3" s="109"/>
    </row>
    <row r="4" spans="1:15" ht="15" customHeight="1">
      <c r="B4" s="65">
        <v>3</v>
      </c>
      <c r="C4" s="66">
        <v>3125</v>
      </c>
      <c r="D4" s="98" t="str">
        <f t="shared" si="0"/>
        <v>○○　○○</v>
      </c>
      <c r="E4" s="99"/>
      <c r="F4" s="100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8" t="str">
        <f t="shared" si="0"/>
        <v>○○　○○</v>
      </c>
      <c r="E5" s="99"/>
      <c r="F5" s="100"/>
      <c r="G5" s="67" t="str">
        <f t="shared" si="1"/>
        <v>女</v>
      </c>
      <c r="H5" s="68"/>
      <c r="I5" s="11"/>
      <c r="J5" s="107" t="s">
        <v>72</v>
      </c>
      <c r="K5" s="107"/>
      <c r="L5" s="107"/>
      <c r="M5" s="107"/>
      <c r="N5" s="107"/>
    </row>
    <row r="6" spans="1:15" ht="15" customHeight="1">
      <c r="B6" s="65">
        <v>5</v>
      </c>
      <c r="C6" s="66">
        <v>3127</v>
      </c>
      <c r="D6" s="98" t="str">
        <f t="shared" si="0"/>
        <v>○○　○○</v>
      </c>
      <c r="E6" s="99"/>
      <c r="F6" s="100"/>
      <c r="G6" s="67" t="str">
        <f t="shared" si="1"/>
        <v>女</v>
      </c>
      <c r="H6" s="68">
        <v>1</v>
      </c>
      <c r="I6" s="11"/>
      <c r="J6" s="107"/>
      <c r="K6" s="107"/>
      <c r="L6" s="107"/>
      <c r="M6" s="107"/>
      <c r="N6" s="107"/>
    </row>
    <row r="7" spans="1:15" ht="15" customHeight="1">
      <c r="B7" s="65">
        <v>6</v>
      </c>
      <c r="C7" s="66">
        <v>3128</v>
      </c>
      <c r="D7" s="98" t="str">
        <f t="shared" si="0"/>
        <v>○○　○○</v>
      </c>
      <c r="E7" s="99"/>
      <c r="F7" s="100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8" t="str">
        <f t="shared" si="0"/>
        <v>○○　○○</v>
      </c>
      <c r="E8" s="99"/>
      <c r="F8" s="100"/>
      <c r="G8" s="67" t="str">
        <f t="shared" si="1"/>
        <v>女</v>
      </c>
      <c r="H8" s="68"/>
      <c r="I8" s="11"/>
      <c r="J8" s="34" t="s">
        <v>8</v>
      </c>
      <c r="K8" s="34"/>
      <c r="L8" s="34"/>
      <c r="M8" s="108" t="s">
        <v>70</v>
      </c>
      <c r="N8" s="108"/>
    </row>
    <row r="9" spans="1:15" ht="15" customHeight="1">
      <c r="B9" s="65">
        <v>8</v>
      </c>
      <c r="C9" s="66"/>
      <c r="D9" s="98" t="str">
        <f t="shared" si="0"/>
        <v/>
      </c>
      <c r="E9" s="99"/>
      <c r="F9" s="100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8" t="str">
        <f t="shared" si="0"/>
        <v/>
      </c>
      <c r="E10" s="99"/>
      <c r="F10" s="100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1" t="str">
        <f t="shared" si="0"/>
        <v/>
      </c>
      <c r="E11" s="102"/>
      <c r="F11" s="103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95" t="str">
        <f t="shared" si="0"/>
        <v/>
      </c>
      <c r="E12" s="96"/>
      <c r="F12" s="97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8" t="str">
        <f t="shared" si="0"/>
        <v/>
      </c>
      <c r="E13" s="99"/>
      <c r="F13" s="100"/>
      <c r="G13" s="67" t="str">
        <f t="shared" si="1"/>
        <v/>
      </c>
      <c r="H13" s="68"/>
      <c r="I13" s="11"/>
      <c r="J13" s="104" t="s">
        <v>93</v>
      </c>
      <c r="K13" s="104"/>
      <c r="L13" s="104"/>
      <c r="M13" s="104"/>
      <c r="N13" s="104"/>
    </row>
    <row r="14" spans="1:15" ht="15" customHeight="1">
      <c r="B14" s="65">
        <v>13</v>
      </c>
      <c r="C14" s="66"/>
      <c r="D14" s="98" t="str">
        <f t="shared" si="0"/>
        <v/>
      </c>
      <c r="E14" s="99"/>
      <c r="F14" s="100"/>
      <c r="G14" s="67" t="str">
        <f t="shared" si="1"/>
        <v/>
      </c>
      <c r="H14" s="68"/>
      <c r="I14" s="11"/>
      <c r="J14" s="104"/>
      <c r="K14" s="104"/>
      <c r="L14" s="104"/>
      <c r="M14" s="104"/>
      <c r="N14" s="104"/>
    </row>
    <row r="15" spans="1:15" ht="15" customHeight="1">
      <c r="B15" s="65">
        <v>14</v>
      </c>
      <c r="C15" s="66"/>
      <c r="D15" s="98" t="str">
        <f t="shared" si="0"/>
        <v/>
      </c>
      <c r="E15" s="99"/>
      <c r="F15" s="100"/>
      <c r="G15" s="67" t="str">
        <f t="shared" si="1"/>
        <v/>
      </c>
      <c r="H15" s="68"/>
      <c r="I15" s="11"/>
      <c r="J15" s="104"/>
      <c r="K15" s="104"/>
      <c r="L15" s="104"/>
      <c r="M15" s="104"/>
      <c r="N15" s="104"/>
    </row>
    <row r="16" spans="1:15" ht="15" customHeight="1">
      <c r="A16" s="7"/>
      <c r="B16" s="65">
        <v>15</v>
      </c>
      <c r="C16" s="66"/>
      <c r="D16" s="98" t="str">
        <f t="shared" si="0"/>
        <v/>
      </c>
      <c r="E16" s="99"/>
      <c r="F16" s="100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8" t="str">
        <f t="shared" si="0"/>
        <v/>
      </c>
      <c r="E17" s="99"/>
      <c r="F17" s="100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8" t="str">
        <f t="shared" si="0"/>
        <v/>
      </c>
      <c r="E18" s="99"/>
      <c r="F18" s="100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8" t="str">
        <f t="shared" si="0"/>
        <v/>
      </c>
      <c r="E19" s="99"/>
      <c r="F19" s="100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8" t="str">
        <f t="shared" si="0"/>
        <v/>
      </c>
      <c r="E20" s="99"/>
      <c r="F20" s="100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1" t="str">
        <f t="shared" si="0"/>
        <v/>
      </c>
      <c r="E21" s="102"/>
      <c r="F21" s="103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5" t="str">
        <f t="shared" si="0"/>
        <v/>
      </c>
      <c r="E22" s="96"/>
      <c r="F22" s="97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8" t="str">
        <f t="shared" si="0"/>
        <v/>
      </c>
      <c r="E23" s="99"/>
      <c r="F23" s="100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8" t="str">
        <f t="shared" si="0"/>
        <v/>
      </c>
      <c r="E24" s="99"/>
      <c r="F24" s="100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8" t="str">
        <f t="shared" si="0"/>
        <v/>
      </c>
      <c r="E25" s="99"/>
      <c r="F25" s="100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8" t="str">
        <f t="shared" si="0"/>
        <v/>
      </c>
      <c r="E26" s="99"/>
      <c r="F26" s="100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8" t="str">
        <f t="shared" si="0"/>
        <v/>
      </c>
      <c r="E27" s="99"/>
      <c r="F27" s="100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8" t="str">
        <f t="shared" si="0"/>
        <v/>
      </c>
      <c r="E28" s="99"/>
      <c r="F28" s="100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8" t="str">
        <f t="shared" si="0"/>
        <v/>
      </c>
      <c r="E29" s="99"/>
      <c r="F29" s="100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8" t="str">
        <f t="shared" si="0"/>
        <v/>
      </c>
      <c r="E30" s="99"/>
      <c r="F30" s="100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1" t="str">
        <f t="shared" si="0"/>
        <v/>
      </c>
      <c r="E31" s="102"/>
      <c r="F31" s="103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5" t="str">
        <f t="shared" si="0"/>
        <v/>
      </c>
      <c r="E32" s="96"/>
      <c r="F32" s="97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8" t="str">
        <f t="shared" si="0"/>
        <v/>
      </c>
      <c r="E33" s="99"/>
      <c r="F33" s="100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8" t="str">
        <f t="shared" si="0"/>
        <v/>
      </c>
      <c r="E34" s="99"/>
      <c r="F34" s="100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8" t="str">
        <f t="shared" si="0"/>
        <v/>
      </c>
      <c r="E35" s="99"/>
      <c r="F35" s="100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8" t="str">
        <f t="shared" si="0"/>
        <v/>
      </c>
      <c r="E36" s="99"/>
      <c r="F36" s="100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8" t="str">
        <f t="shared" si="0"/>
        <v/>
      </c>
      <c r="E37" s="99"/>
      <c r="F37" s="100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8" t="str">
        <f t="shared" si="0"/>
        <v/>
      </c>
      <c r="E38" s="99"/>
      <c r="F38" s="100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8" t="str">
        <f t="shared" si="0"/>
        <v/>
      </c>
      <c r="E39" s="99"/>
      <c r="F39" s="100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8" t="str">
        <f t="shared" si="0"/>
        <v/>
      </c>
      <c r="E40" s="99"/>
      <c r="F40" s="100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1" t="str">
        <f t="shared" si="0"/>
        <v/>
      </c>
      <c r="E41" s="102"/>
      <c r="F41" s="103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95" t="str">
        <f t="shared" si="0"/>
        <v/>
      </c>
      <c r="E42" s="96"/>
      <c r="F42" s="97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8" t="str">
        <f t="shared" si="0"/>
        <v/>
      </c>
      <c r="E43" s="99"/>
      <c r="F43" s="100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8" t="str">
        <f t="shared" si="0"/>
        <v/>
      </c>
      <c r="E44" s="99"/>
      <c r="F44" s="100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8" t="str">
        <f t="shared" si="0"/>
        <v/>
      </c>
      <c r="E45" s="99"/>
      <c r="F45" s="100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8" t="str">
        <f t="shared" si="0"/>
        <v/>
      </c>
      <c r="E46" s="99"/>
      <c r="F46" s="100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8" t="str">
        <f t="shared" si="0"/>
        <v/>
      </c>
      <c r="E47" s="99"/>
      <c r="F47" s="100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8" t="str">
        <f t="shared" si="0"/>
        <v/>
      </c>
      <c r="E48" s="99"/>
      <c r="F48" s="100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8" t="str">
        <f t="shared" si="0"/>
        <v/>
      </c>
      <c r="E49" s="99"/>
      <c r="F49" s="100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8" t="str">
        <f t="shared" si="0"/>
        <v/>
      </c>
      <c r="E50" s="99"/>
      <c r="F50" s="100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1" t="str">
        <f t="shared" si="0"/>
        <v/>
      </c>
      <c r="E51" s="102"/>
      <c r="F51" s="103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95" t="str">
        <f t="shared" si="0"/>
        <v/>
      </c>
      <c r="E52" s="96"/>
      <c r="F52" s="97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8" t="str">
        <f t="shared" si="0"/>
        <v/>
      </c>
      <c r="E53" s="99"/>
      <c r="F53" s="100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8" t="str">
        <f t="shared" si="0"/>
        <v/>
      </c>
      <c r="E54" s="99"/>
      <c r="F54" s="100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8" t="str">
        <f t="shared" si="0"/>
        <v/>
      </c>
      <c r="E55" s="99"/>
      <c r="F55" s="100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8" t="str">
        <f t="shared" si="0"/>
        <v/>
      </c>
      <c r="E56" s="99"/>
      <c r="F56" s="100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8" t="str">
        <f t="shared" si="0"/>
        <v/>
      </c>
      <c r="E57" s="99"/>
      <c r="F57" s="100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8" t="str">
        <f t="shared" si="0"/>
        <v/>
      </c>
      <c r="E58" s="99"/>
      <c r="F58" s="100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8" t="str">
        <f t="shared" si="0"/>
        <v/>
      </c>
      <c r="E59" s="99"/>
      <c r="F59" s="100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8" t="str">
        <f t="shared" si="0"/>
        <v/>
      </c>
      <c r="E60" s="99"/>
      <c r="F60" s="100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1" t="str">
        <f t="shared" si="0"/>
        <v/>
      </c>
      <c r="E61" s="102"/>
      <c r="F61" s="103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95" t="str">
        <f t="shared" si="0"/>
        <v/>
      </c>
      <c r="E62" s="96"/>
      <c r="F62" s="97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8" t="str">
        <f t="shared" si="0"/>
        <v/>
      </c>
      <c r="E63" s="99"/>
      <c r="F63" s="100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8" t="str">
        <f t="shared" si="0"/>
        <v/>
      </c>
      <c r="E64" s="99"/>
      <c r="F64" s="100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8" t="str">
        <f t="shared" si="0"/>
        <v/>
      </c>
      <c r="E65" s="99"/>
      <c r="F65" s="100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8" t="str">
        <f t="shared" ref="D66:D111" si="2">IF(C66="","",VLOOKUP(C66,学年名簿,2))</f>
        <v/>
      </c>
      <c r="E66" s="99"/>
      <c r="F66" s="100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8" t="str">
        <f t="shared" si="2"/>
        <v/>
      </c>
      <c r="E67" s="99"/>
      <c r="F67" s="100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8" t="str">
        <f t="shared" si="2"/>
        <v/>
      </c>
      <c r="E68" s="99"/>
      <c r="F68" s="100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8" t="str">
        <f t="shared" si="2"/>
        <v/>
      </c>
      <c r="E69" s="99"/>
      <c r="F69" s="100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8" t="str">
        <f t="shared" si="2"/>
        <v/>
      </c>
      <c r="E70" s="99"/>
      <c r="F70" s="100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1" t="str">
        <f t="shared" si="2"/>
        <v/>
      </c>
      <c r="E71" s="102"/>
      <c r="F71" s="103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95" t="str">
        <f t="shared" si="2"/>
        <v/>
      </c>
      <c r="E72" s="96"/>
      <c r="F72" s="97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8" t="str">
        <f t="shared" si="2"/>
        <v/>
      </c>
      <c r="E73" s="99"/>
      <c r="F73" s="100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8" t="str">
        <f t="shared" si="2"/>
        <v/>
      </c>
      <c r="E74" s="99"/>
      <c r="F74" s="100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8" t="str">
        <f t="shared" si="2"/>
        <v/>
      </c>
      <c r="E75" s="99"/>
      <c r="F75" s="100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8" t="str">
        <f t="shared" si="2"/>
        <v/>
      </c>
      <c r="E76" s="99"/>
      <c r="F76" s="100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8" t="str">
        <f t="shared" si="2"/>
        <v/>
      </c>
      <c r="E77" s="99"/>
      <c r="F77" s="100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8" t="str">
        <f t="shared" si="2"/>
        <v/>
      </c>
      <c r="E78" s="99"/>
      <c r="F78" s="100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8" t="str">
        <f t="shared" si="2"/>
        <v/>
      </c>
      <c r="E79" s="99"/>
      <c r="F79" s="100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8" t="str">
        <f t="shared" si="2"/>
        <v/>
      </c>
      <c r="E80" s="99"/>
      <c r="F80" s="100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1" t="str">
        <f t="shared" si="2"/>
        <v/>
      </c>
      <c r="E81" s="102"/>
      <c r="F81" s="103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95" t="str">
        <f t="shared" si="2"/>
        <v/>
      </c>
      <c r="E82" s="96"/>
      <c r="F82" s="97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8" t="str">
        <f t="shared" si="2"/>
        <v/>
      </c>
      <c r="E83" s="99"/>
      <c r="F83" s="100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8" t="str">
        <f t="shared" si="2"/>
        <v/>
      </c>
      <c r="E84" s="99"/>
      <c r="F84" s="100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8" t="str">
        <f t="shared" si="2"/>
        <v/>
      </c>
      <c r="E85" s="99"/>
      <c r="F85" s="100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8" t="str">
        <f t="shared" si="2"/>
        <v/>
      </c>
      <c r="E86" s="99"/>
      <c r="F86" s="100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8" t="str">
        <f t="shared" si="2"/>
        <v/>
      </c>
      <c r="E87" s="99"/>
      <c r="F87" s="100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8" t="str">
        <f t="shared" si="2"/>
        <v/>
      </c>
      <c r="E88" s="99"/>
      <c r="F88" s="100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8" t="str">
        <f t="shared" si="2"/>
        <v/>
      </c>
      <c r="E89" s="99"/>
      <c r="F89" s="100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8" t="str">
        <f t="shared" si="2"/>
        <v/>
      </c>
      <c r="E90" s="99"/>
      <c r="F90" s="100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1" t="str">
        <f t="shared" si="2"/>
        <v/>
      </c>
      <c r="E91" s="102"/>
      <c r="F91" s="103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95" t="str">
        <f t="shared" si="2"/>
        <v/>
      </c>
      <c r="E92" s="96"/>
      <c r="F92" s="97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8" t="str">
        <f t="shared" si="2"/>
        <v/>
      </c>
      <c r="E93" s="99"/>
      <c r="F93" s="100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8" t="str">
        <f t="shared" si="2"/>
        <v/>
      </c>
      <c r="E94" s="99"/>
      <c r="F94" s="100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8" t="str">
        <f t="shared" si="2"/>
        <v/>
      </c>
      <c r="E95" s="99"/>
      <c r="F95" s="100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8" t="str">
        <f t="shared" si="2"/>
        <v/>
      </c>
      <c r="E96" s="99"/>
      <c r="F96" s="100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8" t="str">
        <f t="shared" si="2"/>
        <v/>
      </c>
      <c r="E97" s="99"/>
      <c r="F97" s="100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8" t="str">
        <f t="shared" si="2"/>
        <v/>
      </c>
      <c r="E98" s="99"/>
      <c r="F98" s="100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8" t="str">
        <f t="shared" si="2"/>
        <v/>
      </c>
      <c r="E99" s="99"/>
      <c r="F99" s="100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8" t="str">
        <f t="shared" si="2"/>
        <v/>
      </c>
      <c r="E100" s="99"/>
      <c r="F100" s="100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1" t="str">
        <f t="shared" si="2"/>
        <v/>
      </c>
      <c r="E101" s="102"/>
      <c r="F101" s="103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5" t="str">
        <f t="shared" si="2"/>
        <v/>
      </c>
      <c r="E102" s="96"/>
      <c r="F102" s="97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8" t="str">
        <f t="shared" si="2"/>
        <v/>
      </c>
      <c r="E103" s="99"/>
      <c r="F103" s="100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8" t="str">
        <f t="shared" si="2"/>
        <v/>
      </c>
      <c r="E104" s="99"/>
      <c r="F104" s="100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8" t="str">
        <f t="shared" si="2"/>
        <v/>
      </c>
      <c r="E105" s="99"/>
      <c r="F105" s="100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8" t="str">
        <f t="shared" si="2"/>
        <v/>
      </c>
      <c r="E106" s="99"/>
      <c r="F106" s="100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8" t="str">
        <f t="shared" si="2"/>
        <v/>
      </c>
      <c r="E107" s="99"/>
      <c r="F107" s="100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8" t="str">
        <f t="shared" si="2"/>
        <v/>
      </c>
      <c r="E108" s="99"/>
      <c r="F108" s="100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8" t="str">
        <f t="shared" si="2"/>
        <v/>
      </c>
      <c r="E109" s="99"/>
      <c r="F109" s="100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8" t="str">
        <f t="shared" si="2"/>
        <v/>
      </c>
      <c r="E110" s="99"/>
      <c r="F110" s="100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1" t="str">
        <f t="shared" si="2"/>
        <v/>
      </c>
      <c r="E111" s="102"/>
      <c r="F111" s="103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5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J13:N15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zoomScaleNormal="100" zoomScaleSheetLayoutView="100" workbookViewId="0">
      <selection activeCell="P7" sqref="P7:P21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10" t="s">
        <v>78</v>
      </c>
      <c r="C2" s="111"/>
      <c r="D2" s="81" t="s">
        <v>79</v>
      </c>
      <c r="K2" s="18"/>
      <c r="L2" s="3"/>
      <c r="P2" s="83" t="s">
        <v>32</v>
      </c>
      <c r="Q2" s="112" t="s">
        <v>90</v>
      </c>
      <c r="R2" s="113"/>
    </row>
    <row r="3" spans="2:19" ht="28.5" customHeight="1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19" ht="28.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52"/>
    </row>
    <row r="5" spans="2:19" ht="28.5" customHeight="1">
      <c r="P5" s="79" t="s">
        <v>74</v>
      </c>
      <c r="Q5" s="76"/>
      <c r="R5" s="79" t="s">
        <v>77</v>
      </c>
      <c r="S5" s="76"/>
    </row>
    <row r="6" spans="2:19" ht="28.5" customHeight="1">
      <c r="B6" s="115" t="s">
        <v>85</v>
      </c>
      <c r="C6" s="116"/>
      <c r="D6" s="116"/>
      <c r="E6" s="116"/>
      <c r="F6" s="119" t="s">
        <v>16</v>
      </c>
      <c r="G6" s="1"/>
      <c r="H6" s="13"/>
      <c r="I6" s="13"/>
      <c r="J6" s="121"/>
      <c r="K6" s="122"/>
      <c r="L6" s="122"/>
      <c r="M6" s="122"/>
      <c r="N6" s="119" t="s">
        <v>5</v>
      </c>
      <c r="P6" s="80" t="s">
        <v>75</v>
      </c>
      <c r="Q6" s="40"/>
      <c r="R6" s="80" t="s">
        <v>76</v>
      </c>
      <c r="S6" s="40"/>
    </row>
    <row r="7" spans="2:19" ht="28.5" customHeight="1">
      <c r="B7" s="117"/>
      <c r="C7" s="118"/>
      <c r="D7" s="118"/>
      <c r="E7" s="118"/>
      <c r="F7" s="120"/>
      <c r="G7" s="1"/>
      <c r="H7" s="13"/>
      <c r="I7" s="13"/>
      <c r="J7" s="123"/>
      <c r="K7" s="124"/>
      <c r="L7" s="124"/>
      <c r="M7" s="124"/>
      <c r="N7" s="120"/>
      <c r="P7" s="125" t="s">
        <v>91</v>
      </c>
      <c r="Q7" s="40"/>
      <c r="R7" s="127"/>
      <c r="S7" s="40"/>
    </row>
    <row r="8" spans="2:19" ht="28.5" customHeight="1">
      <c r="B8" s="115" t="s">
        <v>86</v>
      </c>
      <c r="C8" s="116"/>
      <c r="D8" s="116"/>
      <c r="E8" s="116"/>
      <c r="F8" s="119" t="s">
        <v>15</v>
      </c>
      <c r="G8" s="1"/>
      <c r="H8" s="14"/>
      <c r="I8" s="14"/>
      <c r="J8" s="129" t="s">
        <v>26</v>
      </c>
      <c r="K8" s="105"/>
      <c r="L8" s="130"/>
      <c r="M8" s="130"/>
      <c r="N8" s="130"/>
      <c r="P8" s="125"/>
      <c r="Q8" s="40"/>
      <c r="R8" s="127"/>
      <c r="S8" s="40"/>
    </row>
    <row r="9" spans="2:19" ht="28.5" customHeight="1">
      <c r="B9" s="117"/>
      <c r="C9" s="118"/>
      <c r="D9" s="118"/>
      <c r="E9" s="118"/>
      <c r="F9" s="120"/>
      <c r="G9" s="1"/>
      <c r="H9" s="15"/>
      <c r="I9" s="15"/>
      <c r="J9" s="131" t="s">
        <v>30</v>
      </c>
      <c r="K9" s="132"/>
      <c r="L9" s="130"/>
      <c r="M9" s="130"/>
      <c r="N9" s="130"/>
      <c r="P9" s="125"/>
      <c r="Q9" s="40"/>
      <c r="R9" s="127"/>
      <c r="S9" s="40"/>
    </row>
    <row r="10" spans="2:19" ht="28.5" customHeight="1">
      <c r="B10" s="77" t="s">
        <v>80</v>
      </c>
      <c r="C10" s="133" t="s">
        <v>87</v>
      </c>
      <c r="D10" s="134"/>
      <c r="E10" s="134"/>
      <c r="F10" s="135"/>
      <c r="G10" s="1"/>
      <c r="H10" s="15"/>
      <c r="I10" s="15"/>
      <c r="J10" s="136" t="s">
        <v>82</v>
      </c>
      <c r="K10" s="137"/>
      <c r="L10" s="130"/>
      <c r="M10" s="130"/>
      <c r="N10" s="130"/>
      <c r="P10" s="125"/>
      <c r="Q10" s="40"/>
      <c r="R10" s="127"/>
      <c r="S10" s="40"/>
    </row>
    <row r="11" spans="2:19" ht="28.5" customHeight="1">
      <c r="B11" s="78" t="s">
        <v>73</v>
      </c>
      <c r="C11" s="133" t="s">
        <v>88</v>
      </c>
      <c r="D11" s="134"/>
      <c r="E11" s="134"/>
      <c r="F11" s="135"/>
      <c r="G11" s="4"/>
      <c r="H11" s="5"/>
      <c r="I11" s="5"/>
      <c r="J11" s="129" t="s">
        <v>29</v>
      </c>
      <c r="K11" s="105"/>
      <c r="L11" s="130"/>
      <c r="M11" s="130"/>
      <c r="N11" s="130"/>
      <c r="P11" s="125"/>
      <c r="Q11" s="40"/>
      <c r="R11" s="127"/>
      <c r="S11" s="40"/>
    </row>
    <row r="12" spans="2:19" ht="28.5" customHeight="1">
      <c r="B12" s="82" t="s">
        <v>81</v>
      </c>
      <c r="C12" s="138" t="s">
        <v>89</v>
      </c>
      <c r="D12" s="134"/>
      <c r="E12" s="134"/>
      <c r="F12" s="135"/>
      <c r="J12" s="129" t="s">
        <v>37</v>
      </c>
      <c r="K12" s="105"/>
      <c r="L12" s="130"/>
      <c r="M12" s="130"/>
      <c r="N12" s="130"/>
      <c r="P12" s="125"/>
      <c r="Q12" s="40"/>
      <c r="R12" s="127"/>
      <c r="S12" s="40"/>
    </row>
    <row r="13" spans="2:19" ht="28.5" customHeight="1">
      <c r="J13" s="139" t="s">
        <v>38</v>
      </c>
      <c r="K13" s="140"/>
      <c r="L13" s="130"/>
      <c r="M13" s="130"/>
      <c r="N13" s="130"/>
      <c r="P13" s="125"/>
      <c r="Q13" s="40"/>
      <c r="R13" s="127"/>
      <c r="S13" s="40"/>
    </row>
    <row r="14" spans="2:19" ht="28.5" customHeight="1">
      <c r="B14" s="5"/>
      <c r="C14" s="5"/>
      <c r="D14" s="5"/>
      <c r="E14" s="41"/>
      <c r="F14" s="41"/>
      <c r="P14" s="125"/>
      <c r="Q14" s="40"/>
      <c r="R14" s="127"/>
      <c r="S14" s="40"/>
    </row>
    <row r="15" spans="2:19" ht="28.5" customHeight="1">
      <c r="B15" t="s">
        <v>31</v>
      </c>
      <c r="J15" t="s">
        <v>8</v>
      </c>
      <c r="M15" t="s">
        <v>17</v>
      </c>
      <c r="P15" s="125"/>
      <c r="Q15" s="40"/>
      <c r="R15" s="127"/>
      <c r="S15" s="40"/>
    </row>
    <row r="16" spans="2:19" ht="28.5" customHeight="1">
      <c r="B16" s="51"/>
      <c r="C16" s="129" t="s">
        <v>35</v>
      </c>
      <c r="D16" s="106"/>
      <c r="E16" s="129" t="s">
        <v>3</v>
      </c>
      <c r="F16" s="106"/>
      <c r="G16" s="129" t="s">
        <v>4</v>
      </c>
      <c r="H16" s="106"/>
      <c r="J16" s="148" t="s">
        <v>9</v>
      </c>
      <c r="K16" s="150">
        <f>申込様式・入力用!K9</f>
        <v>0</v>
      </c>
      <c r="M16" s="141" t="s">
        <v>62</v>
      </c>
      <c r="N16" s="143">
        <f>IF(L10="",0,COUNTA(L10))</f>
        <v>0</v>
      </c>
      <c r="P16" s="125"/>
      <c r="Q16" s="40"/>
      <c r="R16" s="127"/>
      <c r="S16" s="40"/>
    </row>
    <row r="17" spans="2:19" ht="28.5" customHeight="1">
      <c r="B17" s="38" t="s">
        <v>33</v>
      </c>
      <c r="C17" s="145">
        <v>44464</v>
      </c>
      <c r="D17" s="146"/>
      <c r="E17" s="147"/>
      <c r="F17" s="146"/>
      <c r="G17" s="145"/>
      <c r="H17" s="146"/>
      <c r="J17" s="149"/>
      <c r="K17" s="151"/>
      <c r="M17" s="142"/>
      <c r="N17" s="144"/>
      <c r="P17" s="125"/>
      <c r="Q17" s="40"/>
      <c r="R17" s="127"/>
      <c r="S17" s="40"/>
    </row>
    <row r="18" spans="2:19" ht="28.5" customHeight="1">
      <c r="B18" s="38" t="s">
        <v>34</v>
      </c>
      <c r="C18" s="152">
        <v>0.5625</v>
      </c>
      <c r="D18" s="146"/>
      <c r="E18" s="147"/>
      <c r="F18" s="146"/>
      <c r="G18" s="147"/>
      <c r="H18" s="146"/>
      <c r="J18" s="148" t="s">
        <v>10</v>
      </c>
      <c r="K18" s="150">
        <f>申込様式・入力用!K10</f>
        <v>0</v>
      </c>
      <c r="L18" s="17"/>
      <c r="M18" s="141" t="s">
        <v>12</v>
      </c>
      <c r="N18" s="143">
        <f>申込様式・入力用!N9</f>
        <v>0</v>
      </c>
      <c r="P18" s="125"/>
      <c r="Q18" s="40"/>
      <c r="R18" s="127"/>
      <c r="S18" s="40"/>
    </row>
    <row r="19" spans="2:19" ht="28.5" customHeight="1">
      <c r="B19" s="39"/>
      <c r="C19" s="129" t="s">
        <v>36</v>
      </c>
      <c r="D19" s="106"/>
      <c r="E19" s="129" t="s">
        <v>6</v>
      </c>
      <c r="F19" s="106"/>
      <c r="G19" s="129" t="s">
        <v>7</v>
      </c>
      <c r="H19" s="106"/>
      <c r="J19" s="149"/>
      <c r="K19" s="151"/>
      <c r="L19" s="17"/>
      <c r="M19" s="142"/>
      <c r="N19" s="144"/>
      <c r="P19" s="125"/>
      <c r="Q19" s="40"/>
      <c r="R19" s="127"/>
      <c r="S19" s="40"/>
    </row>
    <row r="20" spans="2:19" ht="28.5" customHeight="1">
      <c r="B20" s="38" t="s">
        <v>33</v>
      </c>
      <c r="C20" s="147"/>
      <c r="D20" s="146"/>
      <c r="E20" s="147"/>
      <c r="F20" s="146"/>
      <c r="G20" s="147"/>
      <c r="H20" s="146"/>
      <c r="I20" s="16"/>
      <c r="J20" s="148" t="s">
        <v>11</v>
      </c>
      <c r="K20" s="150">
        <f>+K16+K18</f>
        <v>0</v>
      </c>
      <c r="L20" s="17"/>
      <c r="M20" s="141" t="s">
        <v>11</v>
      </c>
      <c r="N20" s="143">
        <f>N16+N18</f>
        <v>0</v>
      </c>
      <c r="P20" s="125"/>
      <c r="R20" s="127"/>
    </row>
    <row r="21" spans="2:19" ht="28.5" customHeight="1">
      <c r="B21" s="38" t="s">
        <v>34</v>
      </c>
      <c r="C21" s="147"/>
      <c r="D21" s="146"/>
      <c r="E21" s="147"/>
      <c r="F21" s="146"/>
      <c r="G21" s="147"/>
      <c r="H21" s="146"/>
      <c r="I21" s="16"/>
      <c r="J21" s="149"/>
      <c r="K21" s="151"/>
      <c r="L21" s="17"/>
      <c r="M21" s="142"/>
      <c r="N21" s="144"/>
      <c r="P21" s="126"/>
      <c r="R21" s="128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tabSelected="1" view="pageBreakPreview" topLeftCell="A16" zoomScaleNormal="100" zoomScaleSheetLayoutView="100" workbookViewId="0">
      <selection activeCell="P7" sqref="P7:P21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10" t="s">
        <v>78</v>
      </c>
      <c r="C2" s="111"/>
      <c r="D2" s="81" t="s">
        <v>79</v>
      </c>
      <c r="K2" s="18"/>
      <c r="L2" s="3"/>
      <c r="P2" s="83" t="s">
        <v>32</v>
      </c>
      <c r="Q2" s="112" t="s">
        <v>92</v>
      </c>
      <c r="R2" s="113"/>
    </row>
    <row r="3" spans="2:19" ht="28.5" customHeight="1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19" ht="28.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52"/>
    </row>
    <row r="5" spans="2:19" ht="28.5" customHeight="1">
      <c r="P5" s="79" t="s">
        <v>74</v>
      </c>
      <c r="Q5" s="76"/>
      <c r="R5" s="79" t="s">
        <v>77</v>
      </c>
      <c r="S5" s="76"/>
    </row>
    <row r="6" spans="2:19" ht="28.5" customHeight="1">
      <c r="B6" s="115" t="s">
        <v>85</v>
      </c>
      <c r="C6" s="116"/>
      <c r="D6" s="116"/>
      <c r="E6" s="116"/>
      <c r="F6" s="119" t="s">
        <v>16</v>
      </c>
      <c r="G6" s="1"/>
      <c r="H6" s="13"/>
      <c r="I6" s="13"/>
      <c r="J6" s="121" t="str">
        <f>'学年名簿（中学校使用シート）'!B2</f>
        <v>滋賀</v>
      </c>
      <c r="K6" s="122"/>
      <c r="L6" s="122"/>
      <c r="M6" s="122"/>
      <c r="N6" s="119" t="s">
        <v>5</v>
      </c>
      <c r="P6" s="80" t="s">
        <v>75</v>
      </c>
      <c r="Q6" s="40"/>
      <c r="R6" s="80" t="s">
        <v>76</v>
      </c>
      <c r="S6" s="40"/>
    </row>
    <row r="7" spans="2:19" ht="28.5" customHeight="1">
      <c r="B7" s="117"/>
      <c r="C7" s="118"/>
      <c r="D7" s="118"/>
      <c r="E7" s="118"/>
      <c r="F7" s="120"/>
      <c r="G7" s="1"/>
      <c r="H7" s="13"/>
      <c r="I7" s="13"/>
      <c r="J7" s="123"/>
      <c r="K7" s="124"/>
      <c r="L7" s="124"/>
      <c r="M7" s="124"/>
      <c r="N7" s="120"/>
      <c r="P7" s="125" t="s">
        <v>91</v>
      </c>
      <c r="Q7" s="40"/>
      <c r="R7" s="127"/>
      <c r="S7" s="40"/>
    </row>
    <row r="8" spans="2:19" ht="28.5" customHeight="1">
      <c r="B8" s="115" t="s">
        <v>86</v>
      </c>
      <c r="C8" s="116"/>
      <c r="D8" s="116"/>
      <c r="E8" s="116"/>
      <c r="F8" s="119" t="s">
        <v>15</v>
      </c>
      <c r="G8" s="1"/>
      <c r="H8" s="14"/>
      <c r="I8" s="14"/>
      <c r="J8" s="129" t="s">
        <v>26</v>
      </c>
      <c r="K8" s="105"/>
      <c r="L8" s="130" t="s">
        <v>27</v>
      </c>
      <c r="M8" s="130"/>
      <c r="N8" s="130"/>
      <c r="P8" s="125"/>
      <c r="Q8" s="40"/>
      <c r="R8" s="127"/>
      <c r="S8" s="40"/>
    </row>
    <row r="9" spans="2:19" ht="28.5" customHeight="1">
      <c r="B9" s="117"/>
      <c r="C9" s="118"/>
      <c r="D9" s="118"/>
      <c r="E9" s="118"/>
      <c r="F9" s="120"/>
      <c r="G9" s="1"/>
      <c r="H9" s="15"/>
      <c r="I9" s="15"/>
      <c r="J9" s="131" t="s">
        <v>30</v>
      </c>
      <c r="K9" s="132"/>
      <c r="L9" s="130" t="s">
        <v>23</v>
      </c>
      <c r="M9" s="130"/>
      <c r="N9" s="130"/>
      <c r="P9" s="125"/>
      <c r="Q9" s="40"/>
      <c r="R9" s="127"/>
      <c r="S9" s="40"/>
    </row>
    <row r="10" spans="2:19" ht="28.5" customHeight="1">
      <c r="B10" s="77" t="s">
        <v>80</v>
      </c>
      <c r="C10" s="133" t="s">
        <v>87</v>
      </c>
      <c r="D10" s="134"/>
      <c r="E10" s="134"/>
      <c r="F10" s="135"/>
      <c r="G10" s="1"/>
      <c r="H10" s="15"/>
      <c r="I10" s="15"/>
      <c r="J10" s="136" t="s">
        <v>82</v>
      </c>
      <c r="K10" s="137"/>
      <c r="L10" s="130" t="s">
        <v>28</v>
      </c>
      <c r="M10" s="130"/>
      <c r="N10" s="130"/>
      <c r="P10" s="125"/>
      <c r="Q10" s="40"/>
      <c r="R10" s="127"/>
      <c r="S10" s="40"/>
    </row>
    <row r="11" spans="2:19" ht="28.5" customHeight="1">
      <c r="B11" s="78" t="s">
        <v>73</v>
      </c>
      <c r="C11" s="133" t="s">
        <v>88</v>
      </c>
      <c r="D11" s="134"/>
      <c r="E11" s="134"/>
      <c r="F11" s="135"/>
      <c r="G11" s="4"/>
      <c r="H11" s="5"/>
      <c r="I11" s="5"/>
      <c r="J11" s="129" t="s">
        <v>29</v>
      </c>
      <c r="K11" s="105"/>
      <c r="L11" s="130" t="s">
        <v>61</v>
      </c>
      <c r="M11" s="130"/>
      <c r="N11" s="130"/>
      <c r="P11" s="125"/>
      <c r="Q11" s="40"/>
      <c r="R11" s="127"/>
      <c r="S11" s="40"/>
    </row>
    <row r="12" spans="2:19" ht="28.5" customHeight="1">
      <c r="B12" s="82" t="s">
        <v>81</v>
      </c>
      <c r="C12" s="138" t="s">
        <v>89</v>
      </c>
      <c r="D12" s="134"/>
      <c r="E12" s="134"/>
      <c r="F12" s="135"/>
      <c r="J12" s="129" t="s">
        <v>37</v>
      </c>
      <c r="K12" s="105"/>
      <c r="L12" s="130" t="s">
        <v>83</v>
      </c>
      <c r="M12" s="130"/>
      <c r="N12" s="130"/>
      <c r="P12" s="125"/>
      <c r="Q12" s="40"/>
      <c r="R12" s="127"/>
      <c r="S12" s="40"/>
    </row>
    <row r="13" spans="2:19" ht="28.5" customHeight="1">
      <c r="J13" s="139" t="s">
        <v>38</v>
      </c>
      <c r="K13" s="140"/>
      <c r="L13" s="130" t="s">
        <v>84</v>
      </c>
      <c r="M13" s="130"/>
      <c r="N13" s="130"/>
      <c r="P13" s="125"/>
      <c r="Q13" s="40"/>
      <c r="R13" s="127"/>
      <c r="S13" s="40"/>
    </row>
    <row r="14" spans="2:19" ht="28.5" customHeight="1">
      <c r="B14" s="5"/>
      <c r="C14" s="5"/>
      <c r="D14" s="5"/>
      <c r="E14" s="41"/>
      <c r="F14" s="41"/>
      <c r="P14" s="125"/>
      <c r="Q14" s="40"/>
      <c r="R14" s="127"/>
      <c r="S14" s="40"/>
    </row>
    <row r="15" spans="2:19" ht="28.5" customHeight="1">
      <c r="B15" t="s">
        <v>31</v>
      </c>
      <c r="J15" t="s">
        <v>8</v>
      </c>
      <c r="M15" t="s">
        <v>17</v>
      </c>
      <c r="P15" s="125"/>
      <c r="Q15" s="40"/>
      <c r="R15" s="127"/>
      <c r="S15" s="40"/>
    </row>
    <row r="16" spans="2:19" ht="28.5" customHeight="1">
      <c r="B16" s="51"/>
      <c r="C16" s="129" t="s">
        <v>35</v>
      </c>
      <c r="D16" s="106"/>
      <c r="E16" s="129" t="s">
        <v>3</v>
      </c>
      <c r="F16" s="106"/>
      <c r="G16" s="129" t="s">
        <v>4</v>
      </c>
      <c r="H16" s="106"/>
      <c r="J16" s="148" t="s">
        <v>9</v>
      </c>
      <c r="K16" s="150">
        <f>申込様式・入力用!K9</f>
        <v>0</v>
      </c>
      <c r="M16" s="141" t="s">
        <v>62</v>
      </c>
      <c r="N16" s="143">
        <f>IF(L10="",0,COUNTA(L10))</f>
        <v>1</v>
      </c>
      <c r="P16" s="125"/>
      <c r="Q16" s="40"/>
      <c r="R16" s="127"/>
      <c r="S16" s="40"/>
    </row>
    <row r="17" spans="2:19" ht="28.5" customHeight="1">
      <c r="B17" s="38" t="s">
        <v>33</v>
      </c>
      <c r="C17" s="145">
        <v>44464</v>
      </c>
      <c r="D17" s="146"/>
      <c r="E17" s="147"/>
      <c r="F17" s="146"/>
      <c r="G17" s="145"/>
      <c r="H17" s="146"/>
      <c r="J17" s="149"/>
      <c r="K17" s="151"/>
      <c r="M17" s="142"/>
      <c r="N17" s="144"/>
      <c r="P17" s="125"/>
      <c r="Q17" s="40"/>
      <c r="R17" s="127"/>
      <c r="S17" s="40"/>
    </row>
    <row r="18" spans="2:19" ht="28.5" customHeight="1">
      <c r="B18" s="38" t="s">
        <v>34</v>
      </c>
      <c r="C18" s="152">
        <v>0.5625</v>
      </c>
      <c r="D18" s="146"/>
      <c r="E18" s="147"/>
      <c r="F18" s="146"/>
      <c r="G18" s="147"/>
      <c r="H18" s="146"/>
      <c r="J18" s="148" t="s">
        <v>10</v>
      </c>
      <c r="K18" s="150">
        <f>申込様式・入力用!K10</f>
        <v>0</v>
      </c>
      <c r="L18" s="17"/>
      <c r="M18" s="141" t="s">
        <v>12</v>
      </c>
      <c r="N18" s="143">
        <f>申込様式・入力用!N9</f>
        <v>0</v>
      </c>
      <c r="P18" s="125"/>
      <c r="Q18" s="40"/>
      <c r="R18" s="127"/>
      <c r="S18" s="40"/>
    </row>
    <row r="19" spans="2:19" ht="28.5" customHeight="1">
      <c r="B19" s="39"/>
      <c r="C19" s="129" t="s">
        <v>36</v>
      </c>
      <c r="D19" s="106"/>
      <c r="E19" s="129" t="s">
        <v>6</v>
      </c>
      <c r="F19" s="106"/>
      <c r="G19" s="129" t="s">
        <v>7</v>
      </c>
      <c r="H19" s="106"/>
      <c r="J19" s="149"/>
      <c r="K19" s="151"/>
      <c r="L19" s="17"/>
      <c r="M19" s="142"/>
      <c r="N19" s="144"/>
      <c r="P19" s="125"/>
      <c r="Q19" s="40"/>
      <c r="R19" s="127"/>
      <c r="S19" s="40"/>
    </row>
    <row r="20" spans="2:19" ht="28.5" customHeight="1">
      <c r="B20" s="38" t="s">
        <v>33</v>
      </c>
      <c r="C20" s="147"/>
      <c r="D20" s="146"/>
      <c r="E20" s="147"/>
      <c r="F20" s="146"/>
      <c r="G20" s="147"/>
      <c r="H20" s="146"/>
      <c r="I20" s="16"/>
      <c r="J20" s="148" t="s">
        <v>11</v>
      </c>
      <c r="K20" s="150">
        <f>+K16+K18</f>
        <v>0</v>
      </c>
      <c r="L20" s="17"/>
      <c r="M20" s="141" t="s">
        <v>11</v>
      </c>
      <c r="N20" s="143">
        <f>N16+N18</f>
        <v>1</v>
      </c>
      <c r="P20" s="125"/>
      <c r="R20" s="127"/>
    </row>
    <row r="21" spans="2:19" ht="28.5" customHeight="1">
      <c r="B21" s="38" t="s">
        <v>34</v>
      </c>
      <c r="C21" s="147"/>
      <c r="D21" s="146"/>
      <c r="E21" s="147"/>
      <c r="F21" s="146"/>
      <c r="G21" s="147"/>
      <c r="H21" s="146"/>
      <c r="I21" s="16"/>
      <c r="J21" s="149"/>
      <c r="K21" s="151"/>
      <c r="L21" s="17"/>
      <c r="M21" s="142"/>
      <c r="N21" s="144"/>
      <c r="P21" s="126"/>
      <c r="R21" s="128"/>
    </row>
    <row r="22" spans="2:19" ht="12" customHeight="1"/>
  </sheetData>
  <mergeCells count="56"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2022-08-23T07:47:38Z</cp:lastPrinted>
  <dcterms:created xsi:type="dcterms:W3CDTF">2006-09-14T00:23:53Z</dcterms:created>
  <dcterms:modified xsi:type="dcterms:W3CDTF">2022-08-23T07:50:52Z</dcterms:modified>
</cp:coreProperties>
</file>